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8" windowWidth="23016" windowHeight="9264"/>
  </bookViews>
  <sheets>
    <sheet name="灵渝" sheetId="1" r:id="rId1"/>
  </sheets>
  <definedNames>
    <definedName name="_xlnm.Print_Area" localSheetId="0">灵渝!$A$1:$H$37</definedName>
  </definedNames>
  <calcPr calcId="125725"/>
</workbook>
</file>

<file path=xl/calcChain.xml><?xml version="1.0" encoding="utf-8"?>
<calcChain xmlns="http://schemas.openxmlformats.org/spreadsheetml/2006/main">
  <c r="F34" i="1"/>
  <c r="D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E8"/>
  <c r="E33" s="1"/>
  <c r="D8"/>
  <c r="G8" s="1"/>
  <c r="G33" s="1"/>
  <c r="D7"/>
  <c r="D34" s="1"/>
  <c r="E6"/>
  <c r="E7" s="1"/>
  <c r="E34" l="1"/>
  <c r="G6"/>
  <c r="G7"/>
  <c r="G34" s="1"/>
</calcChain>
</file>

<file path=xl/sharedStrings.xml><?xml version="1.0" encoding="utf-8"?>
<sst xmlns="http://schemas.openxmlformats.org/spreadsheetml/2006/main" count="81" uniqueCount="42">
  <si>
    <t>吴江市灵渝织造厂债权表</t>
    <phoneticPr fontId="4" type="noConversion"/>
  </si>
  <si>
    <t xml:space="preserve">  截止2017年8月31日</t>
    <phoneticPr fontId="4" type="noConversion"/>
  </si>
  <si>
    <t>债权人
编号</t>
  </si>
  <si>
    <t>债权分组</t>
  </si>
  <si>
    <t>债权人名称</t>
  </si>
  <si>
    <t>债权申报金额</t>
  </si>
  <si>
    <t>根据审查结果</t>
  </si>
  <si>
    <t>备注</t>
    <phoneticPr fontId="4" type="noConversion"/>
  </si>
  <si>
    <t>认定金额</t>
  </si>
  <si>
    <t>待定金额</t>
  </si>
  <si>
    <t>不认定金额</t>
  </si>
  <si>
    <t>人民币</t>
  </si>
  <si>
    <t>税务</t>
    <phoneticPr fontId="4" type="noConversion"/>
  </si>
  <si>
    <t>苏州市吴江区地方税务局</t>
    <phoneticPr fontId="4" type="noConversion"/>
  </si>
  <si>
    <t>小计</t>
    <phoneticPr fontId="4" type="noConversion"/>
  </si>
  <si>
    <t>普通</t>
  </si>
  <si>
    <t>中国工商银行股份有限公司吴江分行</t>
    <phoneticPr fontId="4" type="noConversion"/>
  </si>
  <si>
    <t>以扣除能捷破产分配受偿金额后的余额作为破产债权进行分配</t>
    <phoneticPr fontId="4" type="noConversion"/>
  </si>
  <si>
    <t>苏州卓安投资有限责任公司</t>
    <phoneticPr fontId="4" type="noConversion"/>
  </si>
  <si>
    <t>吴江市爱达纺织有限公司</t>
    <phoneticPr fontId="4" type="noConversion"/>
  </si>
  <si>
    <t>徐梦飞</t>
    <phoneticPr fontId="4" type="noConversion"/>
  </si>
  <si>
    <t>吴江市鑫源担保有限公司</t>
    <phoneticPr fontId="4" type="noConversion"/>
  </si>
  <si>
    <t>苏州亨利国际贸易有限公司</t>
    <phoneticPr fontId="4" type="noConversion"/>
  </si>
  <si>
    <t>庄其荣</t>
    <phoneticPr fontId="4" type="noConversion"/>
  </si>
  <si>
    <t>徐小勤</t>
    <phoneticPr fontId="4" type="noConversion"/>
  </si>
  <si>
    <t>星展银行（中国）有线公司上海分行</t>
    <phoneticPr fontId="4" type="noConversion"/>
  </si>
  <si>
    <t>仲利国际贸易（上海）有限公司</t>
    <phoneticPr fontId="4" type="noConversion"/>
  </si>
  <si>
    <t>中国银行股份有限公司苏州吴中支行</t>
    <phoneticPr fontId="4" type="noConversion"/>
  </si>
  <si>
    <t>南国红豆控股有限公司</t>
    <phoneticPr fontId="4" type="noConversion"/>
  </si>
  <si>
    <t>周科</t>
    <phoneticPr fontId="4" type="noConversion"/>
  </si>
  <si>
    <t>焦振东</t>
    <phoneticPr fontId="4" type="noConversion"/>
  </si>
  <si>
    <t>中国银行股份有限公司吴江分行</t>
    <phoneticPr fontId="4" type="noConversion"/>
  </si>
  <si>
    <t>嘉兴市雄达染织有限公司</t>
    <phoneticPr fontId="4" type="noConversion"/>
  </si>
  <si>
    <t>孙浩</t>
    <phoneticPr fontId="4" type="noConversion"/>
  </si>
  <si>
    <t>中国光大银行股份有限公司吴江支行</t>
    <phoneticPr fontId="4" type="noConversion"/>
  </si>
  <si>
    <t>中国民生银行股份有限公司吴江支行</t>
    <phoneticPr fontId="4" type="noConversion"/>
  </si>
  <si>
    <t>吴江市恒泰担保投资有限公司</t>
    <phoneticPr fontId="4" type="noConversion"/>
  </si>
  <si>
    <t>左少峰</t>
    <phoneticPr fontId="4" type="noConversion"/>
  </si>
  <si>
    <t>韩冬英</t>
    <phoneticPr fontId="4" type="noConversion"/>
  </si>
  <si>
    <t>洪焱</t>
    <phoneticPr fontId="4" type="noConversion"/>
  </si>
  <si>
    <t>金林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</si>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</sst>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2" borderId="0" xfId="2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43" fontId="7" fillId="2" borderId="2" xfId="3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 shrinkToFit="1"/>
    </xf>
    <xf numFmtId="43" fontId="7" fillId="2" borderId="2" xfId="1" applyFont="1" applyFill="1" applyBorder="1" applyAlignment="1">
      <alignment horizontal="center" vertical="center" wrapText="1"/>
    </xf>
    <xf numFmtId="43" fontId="7" fillId="2" borderId="2" xfId="3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 shrinkToFit="1"/>
    </xf>
    <xf numFmtId="43" fontId="6" fillId="2" borderId="2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 shrinkToFit="1"/>
    </xf>
    <xf numFmtId="0" fontId="7" fillId="2" borderId="2" xfId="2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  <xf numFmtId="43" fontId="6" fillId="2" borderId="2" xfId="3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 shrinkToFit="1"/>
    </xf>
    <xf numFmtId="43" fontId="5" fillId="2" borderId="0" xfId="0" applyNumberFormat="1" applyFont="1" applyFill="1">
      <alignment vertical="center"/>
    </xf>
    <xf numFmtId="0" fontId="9" fillId="2" borderId="5" xfId="2" applyFont="1" applyFill="1" applyBorder="1" applyAlignment="1">
      <alignment horizontal="center" vertical="center" wrapText="1" shrinkToFit="1"/>
    </xf>
    <xf numFmtId="0" fontId="10" fillId="2" borderId="0" xfId="0" applyFont="1" applyFill="1">
      <alignment vertical="center"/>
    </xf>
    <xf numFmtId="0" fontId="6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right" vertical="center"/>
    </xf>
    <xf numFmtId="43" fontId="6" fillId="2" borderId="2" xfId="3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vertical="center" wrapText="1" shrinkToFit="1"/>
    </xf>
    <xf numFmtId="43" fontId="6" fillId="2" borderId="2" xfId="2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43" fontId="6" fillId="2" borderId="2" xfId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vertical="center" shrinkToFit="1"/>
    </xf>
    <xf numFmtId="0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shrinkToFit="1"/>
    </xf>
    <xf numFmtId="43" fontId="7" fillId="2" borderId="2" xfId="1" applyFont="1" applyFill="1" applyBorder="1" applyAlignment="1">
      <alignment horizontal="right" vertical="center"/>
    </xf>
    <xf numFmtId="43" fontId="7" fillId="2" borderId="2" xfId="2" applyNumberFormat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vertical="center" wrapText="1" shrinkToFit="1"/>
    </xf>
    <xf numFmtId="0" fontId="6" fillId="2" borderId="2" xfId="2" applyFont="1" applyFill="1" applyBorder="1">
      <alignment vertical="center"/>
    </xf>
    <xf numFmtId="43" fontId="7" fillId="2" borderId="2" xfId="1" applyFont="1" applyFill="1" applyBorder="1">
      <alignment vertical="center"/>
    </xf>
    <xf numFmtId="43" fontId="5" fillId="2" borderId="0" xfId="1" applyFont="1" applyFill="1">
      <alignment vertical="center"/>
    </xf>
    <xf numFmtId="0" fontId="11" fillId="2" borderId="0" xfId="0" applyFont="1" applyFill="1" applyAlignment="1">
      <alignment vertical="center" wrapText="1"/>
    </xf>
  </cellXfs>
  <cellStyles count="4">
    <cellStyle name="常规" xfId="0" builtinId="0"/>
    <cellStyle name="常规 3" xfId="2"/>
    <cellStyle name="千位分隔" xfId="1" builtinId="3"/>
    <cellStyle name="千位分隔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zoomScaleNormal="100" workbookViewId="0">
      <selection activeCell="E34" sqref="E34:E35"/>
    </sheetView>
  </sheetViews>
  <sheetFormatPr defaultRowHeight="15.6"/>
  <cols>
    <col min="1" max="1" width="9.21875" style="2" customWidth="1"/>
    <col min="2" max="2" width="11.77734375" style="2" bestFit="1" customWidth="1"/>
    <col min="3" max="3" width="37.109375" style="2" customWidth="1"/>
    <col min="4" max="5" width="22.5546875" style="38" customWidth="1"/>
    <col min="6" max="6" width="18" style="2" customWidth="1"/>
    <col min="7" max="7" width="22.5546875" style="2" customWidth="1"/>
    <col min="8" max="8" width="22.33203125" style="39" customWidth="1"/>
    <col min="9" max="9" width="8.88671875" style="2"/>
    <col min="10" max="10" width="12.77734375" style="2" bestFit="1" customWidth="1"/>
    <col min="11" max="16384" width="8.88671875" style="2"/>
  </cols>
  <sheetData>
    <row r="1" spans="1:10" ht="22.2">
      <c r="A1" s="1" t="s">
        <v>0</v>
      </c>
      <c r="B1" s="1"/>
      <c r="C1" s="1"/>
      <c r="D1" s="1"/>
      <c r="E1" s="1"/>
      <c r="F1" s="1"/>
      <c r="G1" s="1"/>
      <c r="H1" s="1"/>
    </row>
    <row r="2" spans="1:10">
      <c r="A2" s="3" t="s">
        <v>1</v>
      </c>
      <c r="B2" s="3"/>
      <c r="C2" s="3"/>
      <c r="D2" s="3"/>
      <c r="E2" s="3"/>
      <c r="F2" s="3"/>
      <c r="G2" s="3"/>
      <c r="H2" s="3"/>
    </row>
    <row r="3" spans="1:10" ht="16.2" customHeight="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/>
      <c r="G3" s="6"/>
      <c r="H3" s="7" t="s">
        <v>7</v>
      </c>
    </row>
    <row r="4" spans="1:10" ht="16.2" customHeight="1">
      <c r="A4" s="4"/>
      <c r="B4" s="4"/>
      <c r="C4" s="4"/>
      <c r="D4" s="5"/>
      <c r="E4" s="8" t="s">
        <v>8</v>
      </c>
      <c r="F4" s="9" t="s">
        <v>9</v>
      </c>
      <c r="G4" s="9" t="s">
        <v>10</v>
      </c>
      <c r="H4" s="10"/>
    </row>
    <row r="5" spans="1:10" ht="16.2" customHeight="1">
      <c r="A5" s="4"/>
      <c r="B5" s="4"/>
      <c r="C5" s="4"/>
      <c r="D5" s="11" t="s">
        <v>11</v>
      </c>
      <c r="E5" s="8" t="s">
        <v>11</v>
      </c>
      <c r="F5" s="9" t="s">
        <v>11</v>
      </c>
      <c r="G5" s="9" t="s">
        <v>11</v>
      </c>
      <c r="H5" s="12"/>
    </row>
    <row r="6" spans="1:10" ht="19.8" customHeight="1">
      <c r="A6" s="13">
        <v>1.1000000000000001</v>
      </c>
      <c r="B6" s="13" t="s">
        <v>12</v>
      </c>
      <c r="C6" s="14" t="s">
        <v>13</v>
      </c>
      <c r="D6" s="11">
        <v>44278.65</v>
      </c>
      <c r="E6" s="11">
        <f>D6</f>
        <v>44278.65</v>
      </c>
      <c r="F6" s="9"/>
      <c r="G6" s="15">
        <f>D6-E6</f>
        <v>0</v>
      </c>
      <c r="H6" s="16"/>
      <c r="J6" s="17"/>
    </row>
    <row r="7" spans="1:10" s="19" customFormat="1" ht="19.8" customHeight="1">
      <c r="A7" s="13"/>
      <c r="B7" s="13"/>
      <c r="C7" s="13" t="s">
        <v>14</v>
      </c>
      <c r="D7" s="8">
        <f>SUM(D6)</f>
        <v>44278.65</v>
      </c>
      <c r="E7" s="8">
        <f>SUM(E6)</f>
        <v>44278.65</v>
      </c>
      <c r="F7" s="9"/>
      <c r="G7" s="9">
        <f t="shared" ref="G7:G32" si="0">D7-E7</f>
        <v>0</v>
      </c>
      <c r="H7" s="18"/>
    </row>
    <row r="8" spans="1:10" ht="19.8" customHeight="1">
      <c r="A8" s="20">
        <v>1.2</v>
      </c>
      <c r="B8" s="21" t="s">
        <v>15</v>
      </c>
      <c r="C8" s="14" t="s">
        <v>13</v>
      </c>
      <c r="D8" s="22">
        <f>55521.95-D6</f>
        <v>11243.299999999996</v>
      </c>
      <c r="E8" s="22">
        <f>D8</f>
        <v>11243.299999999996</v>
      </c>
      <c r="F8" s="23"/>
      <c r="G8" s="15">
        <f>D8-E8</f>
        <v>0</v>
      </c>
      <c r="H8" s="24"/>
    </row>
    <row r="9" spans="1:10" ht="19.8" customHeight="1">
      <c r="A9" s="20">
        <v>2</v>
      </c>
      <c r="B9" s="21" t="s">
        <v>15</v>
      </c>
      <c r="C9" s="14" t="s">
        <v>16</v>
      </c>
      <c r="D9" s="22">
        <v>25311600.469999999</v>
      </c>
      <c r="E9" s="22">
        <v>25197600.469999999</v>
      </c>
      <c r="F9" s="25"/>
      <c r="G9" s="15">
        <f t="shared" si="0"/>
        <v>114000</v>
      </c>
      <c r="H9" s="24" t="s">
        <v>17</v>
      </c>
    </row>
    <row r="10" spans="1:10" ht="19.8" customHeight="1">
      <c r="A10" s="20">
        <v>3</v>
      </c>
      <c r="B10" s="21" t="s">
        <v>15</v>
      </c>
      <c r="C10" s="26" t="s">
        <v>18</v>
      </c>
      <c r="D10" s="22">
        <v>583420</v>
      </c>
      <c r="E10" s="22">
        <v>583420</v>
      </c>
      <c r="F10" s="25"/>
      <c r="G10" s="15">
        <f t="shared" si="0"/>
        <v>0</v>
      </c>
      <c r="H10" s="24" t="s">
        <v>17</v>
      </c>
    </row>
    <row r="11" spans="1:10" ht="19.8" customHeight="1">
      <c r="A11" s="20">
        <v>4</v>
      </c>
      <c r="B11" s="21" t="s">
        <v>15</v>
      </c>
      <c r="C11" s="14" t="s">
        <v>19</v>
      </c>
      <c r="D11" s="22">
        <v>133991.25</v>
      </c>
      <c r="E11" s="22">
        <v>133991.25</v>
      </c>
      <c r="F11" s="25"/>
      <c r="G11" s="15">
        <f t="shared" si="0"/>
        <v>0</v>
      </c>
      <c r="H11" s="24"/>
    </row>
    <row r="12" spans="1:10" ht="19.8" customHeight="1">
      <c r="A12" s="20">
        <v>5</v>
      </c>
      <c r="B12" s="21" t="s">
        <v>15</v>
      </c>
      <c r="C12" s="14" t="s">
        <v>20</v>
      </c>
      <c r="D12" s="22">
        <v>1622600</v>
      </c>
      <c r="E12" s="22">
        <v>1318205</v>
      </c>
      <c r="F12" s="23"/>
      <c r="G12" s="15">
        <f t="shared" si="0"/>
        <v>304395</v>
      </c>
      <c r="H12" s="24"/>
    </row>
    <row r="13" spans="1:10" ht="19.8" customHeight="1">
      <c r="A13" s="20">
        <v>6</v>
      </c>
      <c r="B13" s="21" t="s">
        <v>15</v>
      </c>
      <c r="C13" s="14" t="s">
        <v>21</v>
      </c>
      <c r="D13" s="22">
        <v>3122250</v>
      </c>
      <c r="E13" s="22">
        <v>3122250</v>
      </c>
      <c r="F13" s="25"/>
      <c r="G13" s="15">
        <f t="shared" si="0"/>
        <v>0</v>
      </c>
      <c r="H13" s="24"/>
    </row>
    <row r="14" spans="1:10" ht="19.8" customHeight="1">
      <c r="A14" s="20">
        <v>7</v>
      </c>
      <c r="B14" s="21" t="s">
        <v>15</v>
      </c>
      <c r="C14" s="14" t="s">
        <v>22</v>
      </c>
      <c r="D14" s="22">
        <v>13736829.460000001</v>
      </c>
      <c r="E14" s="22">
        <v>7917877.5300000003</v>
      </c>
      <c r="F14" s="25"/>
      <c r="G14" s="15">
        <f t="shared" si="0"/>
        <v>5818951.9300000006</v>
      </c>
      <c r="H14" s="24" t="s">
        <v>17</v>
      </c>
    </row>
    <row r="15" spans="1:10" ht="19.8" customHeight="1">
      <c r="A15" s="20">
        <v>8</v>
      </c>
      <c r="B15" s="21" t="s">
        <v>15</v>
      </c>
      <c r="C15" s="14" t="s">
        <v>23</v>
      </c>
      <c r="D15" s="22">
        <v>9669831.25</v>
      </c>
      <c r="E15" s="22">
        <v>9326865.1600000001</v>
      </c>
      <c r="F15" s="25"/>
      <c r="G15" s="15">
        <f t="shared" si="0"/>
        <v>342966.08999999985</v>
      </c>
      <c r="H15" s="24" t="s">
        <v>17</v>
      </c>
    </row>
    <row r="16" spans="1:10" ht="19.8" customHeight="1">
      <c r="A16" s="20">
        <v>9</v>
      </c>
      <c r="B16" s="21" t="s">
        <v>15</v>
      </c>
      <c r="C16" s="14" t="s">
        <v>24</v>
      </c>
      <c r="D16" s="22">
        <v>6748922</v>
      </c>
      <c r="E16" s="22">
        <v>6748922</v>
      </c>
      <c r="F16" s="25"/>
      <c r="G16" s="15">
        <f t="shared" si="0"/>
        <v>0</v>
      </c>
      <c r="H16" s="24"/>
    </row>
    <row r="17" spans="1:8" ht="19.8" customHeight="1">
      <c r="A17" s="20">
        <v>10</v>
      </c>
      <c r="B17" s="21" t="s">
        <v>15</v>
      </c>
      <c r="C17" s="14" t="s">
        <v>25</v>
      </c>
      <c r="D17" s="22">
        <v>3273444.98</v>
      </c>
      <c r="E17" s="22">
        <v>3273444.98</v>
      </c>
      <c r="F17" s="25"/>
      <c r="G17" s="15">
        <f t="shared" si="0"/>
        <v>0</v>
      </c>
      <c r="H17" s="24"/>
    </row>
    <row r="18" spans="1:8" ht="19.8" customHeight="1">
      <c r="A18" s="20">
        <v>11</v>
      </c>
      <c r="B18" s="21" t="s">
        <v>15</v>
      </c>
      <c r="C18" s="14" t="s">
        <v>26</v>
      </c>
      <c r="D18" s="22">
        <v>1743839</v>
      </c>
      <c r="E18" s="22">
        <v>1743839</v>
      </c>
      <c r="F18" s="25"/>
      <c r="G18" s="15">
        <f t="shared" si="0"/>
        <v>0</v>
      </c>
      <c r="H18" s="24"/>
    </row>
    <row r="19" spans="1:8" ht="19.8" customHeight="1">
      <c r="A19" s="20">
        <v>12</v>
      </c>
      <c r="B19" s="21" t="s">
        <v>15</v>
      </c>
      <c r="C19" s="14" t="s">
        <v>27</v>
      </c>
      <c r="D19" s="22">
        <v>3528622.84</v>
      </c>
      <c r="E19" s="22">
        <v>3507120.02</v>
      </c>
      <c r="F19" s="25"/>
      <c r="G19" s="15">
        <f t="shared" si="0"/>
        <v>21502.819999999832</v>
      </c>
      <c r="H19" s="24"/>
    </row>
    <row r="20" spans="1:8" ht="19.8" customHeight="1">
      <c r="A20" s="20">
        <v>13</v>
      </c>
      <c r="B20" s="21" t="s">
        <v>15</v>
      </c>
      <c r="C20" s="14" t="s">
        <v>28</v>
      </c>
      <c r="D20" s="22">
        <v>18596048.010000002</v>
      </c>
      <c r="E20" s="22">
        <v>18190589.199999999</v>
      </c>
      <c r="F20" s="25"/>
      <c r="G20" s="15">
        <f t="shared" si="0"/>
        <v>405458.81000000238</v>
      </c>
      <c r="H20" s="24"/>
    </row>
    <row r="21" spans="1:8" ht="19.8" customHeight="1">
      <c r="A21" s="20">
        <v>14</v>
      </c>
      <c r="B21" s="21" t="s">
        <v>15</v>
      </c>
      <c r="C21" s="26" t="s">
        <v>29</v>
      </c>
      <c r="D21" s="22">
        <v>8533000</v>
      </c>
      <c r="E21" s="22">
        <v>8533000</v>
      </c>
      <c r="F21" s="25"/>
      <c r="G21" s="15">
        <f t="shared" si="0"/>
        <v>0</v>
      </c>
      <c r="H21" s="24" t="s">
        <v>17</v>
      </c>
    </row>
    <row r="22" spans="1:8" ht="19.8" customHeight="1">
      <c r="A22" s="20">
        <v>15</v>
      </c>
      <c r="B22" s="21" t="s">
        <v>15</v>
      </c>
      <c r="C22" s="14" t="s">
        <v>30</v>
      </c>
      <c r="D22" s="22">
        <v>14544141.449999999</v>
      </c>
      <c r="E22" s="22">
        <v>14544141.449999999</v>
      </c>
      <c r="F22" s="25"/>
      <c r="G22" s="15">
        <f t="shared" si="0"/>
        <v>0</v>
      </c>
      <c r="H22" s="24" t="s">
        <v>17</v>
      </c>
    </row>
    <row r="23" spans="1:8" ht="19.8" customHeight="1">
      <c r="A23" s="20">
        <v>16</v>
      </c>
      <c r="B23" s="21" t="s">
        <v>15</v>
      </c>
      <c r="C23" s="27" t="s">
        <v>31</v>
      </c>
      <c r="D23" s="22">
        <v>14659791.25</v>
      </c>
      <c r="E23" s="22">
        <v>14539791.25</v>
      </c>
      <c r="F23" s="25"/>
      <c r="G23" s="15">
        <f t="shared" si="0"/>
        <v>120000</v>
      </c>
      <c r="H23" s="24"/>
    </row>
    <row r="24" spans="1:8" ht="19.8" customHeight="1">
      <c r="A24" s="20">
        <v>17</v>
      </c>
      <c r="B24" s="21" t="s">
        <v>15</v>
      </c>
      <c r="C24" s="14" t="s">
        <v>32</v>
      </c>
      <c r="D24" s="22">
        <v>656131</v>
      </c>
      <c r="E24" s="22">
        <v>656131</v>
      </c>
      <c r="F24" s="25"/>
      <c r="G24" s="15">
        <f t="shared" si="0"/>
        <v>0</v>
      </c>
      <c r="H24" s="24"/>
    </row>
    <row r="25" spans="1:8" ht="19.8" customHeight="1">
      <c r="A25" s="20">
        <v>18</v>
      </c>
      <c r="B25" s="21" t="s">
        <v>15</v>
      </c>
      <c r="C25" s="14" t="s">
        <v>33</v>
      </c>
      <c r="D25" s="22">
        <v>7148943.3300000001</v>
      </c>
      <c r="E25" s="22">
        <v>6084400</v>
      </c>
      <c r="F25" s="25"/>
      <c r="G25" s="15">
        <f t="shared" si="0"/>
        <v>1064543.33</v>
      </c>
      <c r="H25" s="24" t="s">
        <v>17</v>
      </c>
    </row>
    <row r="26" spans="1:8" ht="19.8" customHeight="1">
      <c r="A26" s="20">
        <v>19</v>
      </c>
      <c r="B26" s="21" t="s">
        <v>15</v>
      </c>
      <c r="C26" s="14" t="s">
        <v>34</v>
      </c>
      <c r="D26" s="22">
        <v>3611901.44</v>
      </c>
      <c r="E26" s="22">
        <v>3113678.34</v>
      </c>
      <c r="F26" s="25"/>
      <c r="G26" s="15">
        <f t="shared" si="0"/>
        <v>498223.10000000009</v>
      </c>
      <c r="H26" s="24" t="s">
        <v>17</v>
      </c>
    </row>
    <row r="27" spans="1:8" ht="19.8" customHeight="1">
      <c r="A27" s="20">
        <v>20</v>
      </c>
      <c r="B27" s="21" t="s">
        <v>15</v>
      </c>
      <c r="C27" s="14" t="s">
        <v>35</v>
      </c>
      <c r="D27" s="22">
        <v>10981886.41</v>
      </c>
      <c r="E27" s="22">
        <v>10981886.41</v>
      </c>
      <c r="F27" s="25"/>
      <c r="G27" s="15">
        <f t="shared" si="0"/>
        <v>0</v>
      </c>
      <c r="H27" s="24"/>
    </row>
    <row r="28" spans="1:8" ht="19.8" customHeight="1">
      <c r="A28" s="20">
        <v>21</v>
      </c>
      <c r="B28" s="21" t="s">
        <v>15</v>
      </c>
      <c r="C28" s="14" t="s">
        <v>36</v>
      </c>
      <c r="D28" s="22">
        <v>1618885.31</v>
      </c>
      <c r="E28" s="22">
        <v>1373330.19</v>
      </c>
      <c r="F28" s="25"/>
      <c r="G28" s="15">
        <f t="shared" si="0"/>
        <v>245555.12000000011</v>
      </c>
      <c r="H28" s="24"/>
    </row>
    <row r="29" spans="1:8" ht="19.8" customHeight="1">
      <c r="A29" s="20">
        <v>22</v>
      </c>
      <c r="B29" s="21" t="s">
        <v>15</v>
      </c>
      <c r="C29" s="26" t="s">
        <v>37</v>
      </c>
      <c r="D29" s="22">
        <v>25634604</v>
      </c>
      <c r="E29" s="28">
        <v>18856470.059999999</v>
      </c>
      <c r="F29" s="25"/>
      <c r="G29" s="15">
        <f t="shared" si="0"/>
        <v>6778133.9400000013</v>
      </c>
      <c r="H29" s="24" t="s">
        <v>17</v>
      </c>
    </row>
    <row r="30" spans="1:8" ht="19.8" customHeight="1">
      <c r="A30" s="20">
        <v>23</v>
      </c>
      <c r="B30" s="21" t="s">
        <v>15</v>
      </c>
      <c r="C30" s="26" t="s">
        <v>38</v>
      </c>
      <c r="D30" s="22">
        <v>8593780.8200000003</v>
      </c>
      <c r="E30" s="22">
        <v>8593780.8200000003</v>
      </c>
      <c r="F30" s="25"/>
      <c r="G30" s="15">
        <f t="shared" si="0"/>
        <v>0</v>
      </c>
      <c r="H30" s="24"/>
    </row>
    <row r="31" spans="1:8" ht="19.8" customHeight="1">
      <c r="A31" s="20">
        <v>24</v>
      </c>
      <c r="B31" s="21" t="s">
        <v>15</v>
      </c>
      <c r="C31" s="29" t="s">
        <v>39</v>
      </c>
      <c r="D31" s="22">
        <v>1090322.5</v>
      </c>
      <c r="E31" s="22">
        <v>1090322.5</v>
      </c>
      <c r="F31" s="25"/>
      <c r="G31" s="15">
        <f t="shared" si="0"/>
        <v>0</v>
      </c>
      <c r="H31" s="24" t="s">
        <v>17</v>
      </c>
    </row>
    <row r="32" spans="1:8" ht="19.8" customHeight="1">
      <c r="A32" s="20">
        <v>25</v>
      </c>
      <c r="B32" s="21" t="s">
        <v>15</v>
      </c>
      <c r="C32" s="29" t="s">
        <v>40</v>
      </c>
      <c r="D32" s="22">
        <v>250520</v>
      </c>
      <c r="E32" s="22">
        <v>250520</v>
      </c>
      <c r="F32" s="25"/>
      <c r="G32" s="15">
        <f t="shared" si="0"/>
        <v>0</v>
      </c>
      <c r="H32" s="24" t="s">
        <v>17</v>
      </c>
    </row>
    <row r="33" spans="1:8" s="19" customFormat="1" ht="19.8" customHeight="1">
      <c r="A33" s="30"/>
      <c r="B33" s="31"/>
      <c r="C33" s="32" t="s">
        <v>14</v>
      </c>
      <c r="D33" s="33">
        <f>SUM(D8:D32)</f>
        <v>185406550.06999999</v>
      </c>
      <c r="E33" s="33">
        <f>SUM(E8:E32)</f>
        <v>169692819.93000001</v>
      </c>
      <c r="F33" s="34"/>
      <c r="G33" s="9">
        <f>SUM(G8:G32)</f>
        <v>15713730.140000004</v>
      </c>
      <c r="H33" s="35"/>
    </row>
    <row r="34" spans="1:8" ht="19.8" customHeight="1">
      <c r="A34" s="36"/>
      <c r="B34" s="36"/>
      <c r="C34" s="31" t="s">
        <v>41</v>
      </c>
      <c r="D34" s="37">
        <f>D7+D33</f>
        <v>185450828.72</v>
      </c>
      <c r="E34" s="37">
        <f t="shared" ref="E34:G34" si="1">E7+E33</f>
        <v>169737098.58000001</v>
      </c>
      <c r="F34" s="37">
        <f t="shared" si="1"/>
        <v>0</v>
      </c>
      <c r="G34" s="37">
        <f t="shared" si="1"/>
        <v>15713730.140000004</v>
      </c>
      <c r="H34" s="35"/>
    </row>
  </sheetData>
  <mergeCells count="8">
    <mergeCell ref="A1:H1"/>
    <mergeCell ref="A2:H2"/>
    <mergeCell ref="A3:A5"/>
    <mergeCell ref="B3:B5"/>
    <mergeCell ref="C3:C5"/>
    <mergeCell ref="D3:D4"/>
    <mergeCell ref="E3:G3"/>
    <mergeCell ref="H3:H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灵渝</vt:lpstr>
      <vt:lpstr>灵渝!Print_Area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2017-09-21T03:11:21Z</dcterms:created>
  <dcterms:modified xsi:type="dcterms:W3CDTF">2017-09-21T03:11:51Z</dcterms:modified>
</cp:coreProperties>
</file>